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lin Ramirez\Desktop\"/>
    </mc:Choice>
  </mc:AlternateContent>
  <bookViews>
    <workbookView xWindow="0" yWindow="0" windowWidth="15465" windowHeight="6870"/>
  </bookViews>
  <sheets>
    <sheet name="FICHA 1" sheetId="2" r:id="rId1"/>
    <sheet name="FICHA 2" sheetId="19" r:id="rId2"/>
  </sheets>
  <calcPr calcId="162913"/>
</workbook>
</file>

<file path=xl/calcChain.xml><?xml version="1.0" encoding="utf-8"?>
<calcChain xmlns="http://schemas.openxmlformats.org/spreadsheetml/2006/main">
  <c r="C18" i="19" l="1"/>
  <c r="G19" i="19" s="1"/>
  <c r="C15" i="19"/>
  <c r="C14" i="19"/>
  <c r="C11" i="19"/>
  <c r="G12" i="19" s="1"/>
  <c r="G34" i="19"/>
  <c r="G29" i="19"/>
  <c r="G23" i="19"/>
  <c r="C18" i="2"/>
  <c r="C15" i="2"/>
  <c r="C14" i="2"/>
  <c r="C11" i="2"/>
  <c r="G12" i="2"/>
  <c r="G29" i="2"/>
  <c r="G34" i="2"/>
  <c r="G16" i="19" l="1"/>
  <c r="G35" i="19"/>
  <c r="G23" i="2"/>
  <c r="G19" i="2"/>
  <c r="G16" i="2"/>
  <c r="G41" i="19" l="1"/>
  <c r="G37" i="19"/>
  <c r="G40" i="19"/>
  <c r="G38" i="19"/>
  <c r="G43" i="19"/>
  <c r="G45" i="19"/>
  <c r="G39" i="19"/>
  <c r="G44" i="19"/>
  <c r="G35" i="2"/>
  <c r="G42" i="19" l="1"/>
  <c r="G46" i="19" s="1"/>
  <c r="G48" i="19" s="1"/>
  <c r="G43" i="2"/>
  <c r="G44" i="2"/>
  <c r="G38" i="2"/>
  <c r="G37" i="2"/>
  <c r="G42" i="2" s="1"/>
  <c r="G45" i="2"/>
  <c r="G39" i="2"/>
  <c r="G41" i="2"/>
  <c r="G40" i="2"/>
  <c r="G46" i="2" l="1"/>
  <c r="G48" i="2" s="1"/>
</calcChain>
</file>

<file path=xl/sharedStrings.xml><?xml version="1.0" encoding="utf-8"?>
<sst xmlns="http://schemas.openxmlformats.org/spreadsheetml/2006/main" count="120" uniqueCount="57">
  <si>
    <t>No.</t>
  </si>
  <si>
    <t>DETALLE</t>
  </si>
  <si>
    <t>CANT.</t>
  </si>
  <si>
    <t>UNID.</t>
  </si>
  <si>
    <t>P.U.</t>
  </si>
  <si>
    <t>SUB-TOTAL</t>
  </si>
  <si>
    <t>TOTAL</t>
  </si>
  <si>
    <t>I</t>
  </si>
  <si>
    <t xml:space="preserve">SUB-TOTAL GENERAL </t>
  </si>
  <si>
    <t>GASTOS INDIRECTOS</t>
  </si>
  <si>
    <t>1.-</t>
  </si>
  <si>
    <t>SUB-TOTAL INDIRECTOS</t>
  </si>
  <si>
    <t>II</t>
  </si>
  <si>
    <t>ML</t>
  </si>
  <si>
    <t>A</t>
  </si>
  <si>
    <t>7.-</t>
  </si>
  <si>
    <t>DIRECCION TECNICA</t>
  </si>
  <si>
    <t>2.-</t>
  </si>
  <si>
    <t>TRABAJOS PRELIMINARES</t>
  </si>
  <si>
    <t>TRABAJOS GENERALES</t>
  </si>
  <si>
    <t>PA</t>
  </si>
  <si>
    <t>B</t>
  </si>
  <si>
    <t>AFRICA</t>
  </si>
  <si>
    <t>3.-</t>
  </si>
  <si>
    <t>SEGUROS Y FIANZAS</t>
  </si>
  <si>
    <t>GASTOS ADMINISTRATIVOS</t>
  </si>
  <si>
    <t>4.-</t>
  </si>
  <si>
    <t>TRANSPORTE</t>
  </si>
  <si>
    <t>5.-</t>
  </si>
  <si>
    <t>FONDOS DE PENSIONES LEY 686</t>
  </si>
  <si>
    <t xml:space="preserve">6.- </t>
  </si>
  <si>
    <t>CODIA</t>
  </si>
  <si>
    <t xml:space="preserve">TOTAL GRAL. </t>
  </si>
  <si>
    <t>TRABAJOS LIMPIEZA</t>
  </si>
  <si>
    <t>OFICINA TECNICA</t>
  </si>
  <si>
    <t>III</t>
  </si>
  <si>
    <t>M3</t>
  </si>
  <si>
    <t>IV</t>
  </si>
  <si>
    <t>JUNTA DISTRITO MUNICIPAL DE SAN JOSE DEL PUERTO</t>
  </si>
  <si>
    <t>BARRIO PUERTO RICO</t>
  </si>
  <si>
    <t>REPLANTEO</t>
  </si>
  <si>
    <t>EXCAVACION PARA CONTENES</t>
  </si>
  <si>
    <t>M3S</t>
  </si>
  <si>
    <t>BOTE DE MATERIAL INSERVIBLE</t>
  </si>
  <si>
    <t>OBRAS COMPLEMENTARIAS</t>
  </si>
  <si>
    <t>CONTEN DE HORMIGON VACIADO CON LIGADORA, (HORM. SIMLE IND. 180KG/GM2)</t>
  </si>
  <si>
    <t>MISCELANEOS</t>
  </si>
  <si>
    <t>LIMPIEZA CONTINUA</t>
  </si>
  <si>
    <t>LETRERO OBRA</t>
  </si>
  <si>
    <t>UD</t>
  </si>
  <si>
    <t>8.-</t>
  </si>
  <si>
    <t>IMPREVISTOS</t>
  </si>
  <si>
    <t>ITBIS 18%</t>
  </si>
  <si>
    <t>9.-</t>
  </si>
  <si>
    <t>SUPERVISION</t>
  </si>
  <si>
    <t>PRESUPUESTO : CONSTRUCCION DE CONTENES SECTOR NUEVA ESPERANZA ETAPA 2</t>
  </si>
  <si>
    <t>PRESUPUESTO : CONSTRUCCION DE CONTENES SECTOR KM59 LOS SOLARES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</si>
</sst>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1" formatCode="_-* #,##0.00\ _€_-;\-* #,##0.00\ _€_-;_-* &quot;-&quot;??\ _€_-;_-@_-"/>
    <numFmt numFmtId="200" formatCode="#,##0.0"/>
    <numFmt numFmtId="204" formatCode="0.0%"/>
  </numFmts>
  <fonts count="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91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200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200" fontId="4" fillId="3" borderId="1" xfId="0" applyNumberFormat="1" applyFont="1" applyFill="1" applyBorder="1" applyAlignment="1">
      <alignment horizontal="center"/>
    </xf>
    <xf numFmtId="200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4" fillId="0" borderId="0" xfId="0" applyFont="1" applyBorder="1"/>
    <xf numFmtId="0" fontId="3" fillId="0" borderId="0" xfId="0" applyFont="1" applyBorder="1"/>
    <xf numFmtId="2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right"/>
    </xf>
    <xf numFmtId="4" fontId="4" fillId="0" borderId="0" xfId="0" applyNumberFormat="1" applyFont="1" applyBorder="1"/>
    <xf numFmtId="200" fontId="4" fillId="0" borderId="0" xfId="0" applyNumberFormat="1" applyFont="1" applyBorder="1" applyAlignment="1">
      <alignment horizontal="center"/>
    </xf>
    <xf numFmtId="9" fontId="4" fillId="0" borderId="0" xfId="0" applyNumberFormat="1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Border="1"/>
    <xf numFmtId="4" fontId="3" fillId="0" borderId="0" xfId="0" applyNumberFormat="1" applyFont="1"/>
    <xf numFmtId="0" fontId="4" fillId="0" borderId="0" xfId="0" applyFont="1" applyFill="1" applyBorder="1"/>
    <xf numFmtId="9" fontId="4" fillId="0" borderId="0" xfId="0" applyNumberFormat="1" applyFont="1"/>
    <xf numFmtId="2" fontId="4" fillId="0" borderId="0" xfId="0" applyNumberFormat="1" applyFont="1"/>
    <xf numFmtId="0" fontId="3" fillId="0" borderId="0" xfId="0" applyFont="1"/>
    <xf numFmtId="4" fontId="4" fillId="0" borderId="0" xfId="0" applyNumberFormat="1" applyFont="1"/>
    <xf numFmtId="0" fontId="3" fillId="0" borderId="0" xfId="0" applyFont="1" applyAlignment="1">
      <alignment horizontal="center"/>
    </xf>
    <xf numFmtId="200" fontId="4" fillId="0" borderId="0" xfId="0" applyNumberFormat="1" applyFont="1"/>
    <xf numFmtId="204" fontId="4" fillId="0" borderId="0" xfId="0" applyNumberFormat="1" applyFont="1" applyBorder="1" applyAlignment="1">
      <alignment horizontal="center"/>
    </xf>
    <xf numFmtId="0" fontId="3" fillId="0" borderId="0" xfId="0" applyFont="1" applyAlignment="1"/>
    <xf numFmtId="0" fontId="3" fillId="4" borderId="1" xfId="0" applyFont="1" applyFill="1" applyBorder="1" applyAlignment="1">
      <alignment horizontal="center"/>
    </xf>
    <xf numFmtId="200" fontId="3" fillId="4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200" fontId="3" fillId="3" borderId="1" xfId="0" applyNumberFormat="1" applyFont="1" applyFill="1" applyBorder="1" applyAlignment="1">
      <alignment horizontal="center"/>
    </xf>
    <xf numFmtId="2" fontId="3" fillId="3" borderId="2" xfId="0" applyNumberFormat="1" applyFont="1" applyFill="1" applyBorder="1"/>
    <xf numFmtId="0" fontId="4" fillId="3" borderId="2" xfId="0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center"/>
    </xf>
    <xf numFmtId="191" fontId="4" fillId="0" borderId="0" xfId="1" applyFont="1"/>
    <xf numFmtId="0" fontId="3" fillId="3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right"/>
    </xf>
    <xf numFmtId="0" fontId="4" fillId="3" borderId="1" xfId="0" applyFont="1" applyFill="1" applyBorder="1"/>
    <xf numFmtId="4" fontId="3" fillId="0" borderId="0" xfId="0" applyNumberFormat="1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23</xdr:row>
      <xdr:rowOff>0</xdr:rowOff>
    </xdr:from>
    <xdr:to>
      <xdr:col>7</xdr:col>
      <xdr:colOff>304800</xdr:colOff>
      <xdr:row>35</xdr:row>
      <xdr:rowOff>104775</xdr:rowOff>
    </xdr:to>
    <xdr:sp macro="" textlink="">
      <xdr:nvSpPr>
        <xdr:cNvPr id="21509" name="AutoShape 18" descr="Resultado de imagen para hato damas"/>
        <xdr:cNvSpPr>
          <a:spLocks noChangeAspect="1" noChangeArrowheads="1"/>
        </xdr:cNvSpPr>
      </xdr:nvSpPr>
      <xdr:spPr bwMode="auto">
        <a:xfrm>
          <a:off x="7981950" y="63817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304800</xdr:colOff>
      <xdr:row>35</xdr:row>
      <xdr:rowOff>104775</xdr:rowOff>
    </xdr:to>
    <xdr:sp macro="" textlink="">
      <xdr:nvSpPr>
        <xdr:cNvPr id="21510" name="AutoShape 18" descr="Resultado de imagen para hato damas"/>
        <xdr:cNvSpPr>
          <a:spLocks noChangeAspect="1" noChangeArrowheads="1"/>
        </xdr:cNvSpPr>
      </xdr:nvSpPr>
      <xdr:spPr bwMode="auto">
        <a:xfrm>
          <a:off x="7981950" y="63817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304800</xdr:colOff>
      <xdr:row>35</xdr:row>
      <xdr:rowOff>104775</xdr:rowOff>
    </xdr:to>
    <xdr:sp macro="" textlink="">
      <xdr:nvSpPr>
        <xdr:cNvPr id="21511" name="AutoShape 18" descr="Resultado de imagen para hato damas"/>
        <xdr:cNvSpPr>
          <a:spLocks noChangeAspect="1" noChangeArrowheads="1"/>
        </xdr:cNvSpPr>
      </xdr:nvSpPr>
      <xdr:spPr bwMode="auto">
        <a:xfrm>
          <a:off x="7981950" y="63817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304800</xdr:colOff>
      <xdr:row>35</xdr:row>
      <xdr:rowOff>104775</xdr:rowOff>
    </xdr:to>
    <xdr:sp macro="" textlink="">
      <xdr:nvSpPr>
        <xdr:cNvPr id="21512" name="AutoShape 18" descr="Resultado de imagen para hato damas"/>
        <xdr:cNvSpPr>
          <a:spLocks noChangeAspect="1" noChangeArrowheads="1"/>
        </xdr:cNvSpPr>
      </xdr:nvSpPr>
      <xdr:spPr bwMode="auto">
        <a:xfrm>
          <a:off x="7981950" y="63817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304800</xdr:colOff>
      <xdr:row>35</xdr:row>
      <xdr:rowOff>104775</xdr:rowOff>
    </xdr:to>
    <xdr:sp macro="" textlink="">
      <xdr:nvSpPr>
        <xdr:cNvPr id="21513" name="AutoShape 18" descr="Resultado de imagen para hato damas"/>
        <xdr:cNvSpPr>
          <a:spLocks noChangeAspect="1" noChangeArrowheads="1"/>
        </xdr:cNvSpPr>
      </xdr:nvSpPr>
      <xdr:spPr bwMode="auto">
        <a:xfrm>
          <a:off x="7981950" y="63817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35</xdr:row>
      <xdr:rowOff>104775</xdr:rowOff>
    </xdr:to>
    <xdr:sp macro="" textlink="">
      <xdr:nvSpPr>
        <xdr:cNvPr id="21514" name="AutoShape 18" descr="Resultado de imagen para hato damas"/>
        <xdr:cNvSpPr>
          <a:spLocks noChangeAspect="1" noChangeArrowheads="1"/>
        </xdr:cNvSpPr>
      </xdr:nvSpPr>
      <xdr:spPr bwMode="auto">
        <a:xfrm>
          <a:off x="7981950" y="63817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304800</xdr:colOff>
      <xdr:row>35</xdr:row>
      <xdr:rowOff>104775</xdr:rowOff>
    </xdr:to>
    <xdr:sp macro="" textlink="">
      <xdr:nvSpPr>
        <xdr:cNvPr id="21515" name="AutoShape 18" descr="Resultado de imagen para hato damas"/>
        <xdr:cNvSpPr>
          <a:spLocks noChangeAspect="1" noChangeArrowheads="1"/>
        </xdr:cNvSpPr>
      </xdr:nvSpPr>
      <xdr:spPr bwMode="auto">
        <a:xfrm>
          <a:off x="7981950" y="63817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304800</xdr:colOff>
      <xdr:row>35</xdr:row>
      <xdr:rowOff>104775</xdr:rowOff>
    </xdr:to>
    <xdr:sp macro="" textlink="">
      <xdr:nvSpPr>
        <xdr:cNvPr id="21516" name="AutoShape 18" descr="Resultado de imagen para hato damas"/>
        <xdr:cNvSpPr>
          <a:spLocks noChangeAspect="1" noChangeArrowheads="1"/>
        </xdr:cNvSpPr>
      </xdr:nvSpPr>
      <xdr:spPr bwMode="auto">
        <a:xfrm>
          <a:off x="7981950" y="63817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304800</xdr:colOff>
      <xdr:row>35</xdr:row>
      <xdr:rowOff>104775</xdr:rowOff>
    </xdr:to>
    <xdr:sp macro="" textlink="">
      <xdr:nvSpPr>
        <xdr:cNvPr id="21517" name="AutoShape 18" descr="Resultado de imagen para hato damas"/>
        <xdr:cNvSpPr>
          <a:spLocks noChangeAspect="1" noChangeArrowheads="1"/>
        </xdr:cNvSpPr>
      </xdr:nvSpPr>
      <xdr:spPr bwMode="auto">
        <a:xfrm>
          <a:off x="7981950" y="63817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304800</xdr:colOff>
      <xdr:row>35</xdr:row>
      <xdr:rowOff>104775</xdr:rowOff>
    </xdr:to>
    <xdr:sp macro="" textlink="">
      <xdr:nvSpPr>
        <xdr:cNvPr id="21518" name="AutoShape 18" descr="Resultado de imagen para hato damas"/>
        <xdr:cNvSpPr>
          <a:spLocks noChangeAspect="1" noChangeArrowheads="1"/>
        </xdr:cNvSpPr>
      </xdr:nvSpPr>
      <xdr:spPr bwMode="auto">
        <a:xfrm>
          <a:off x="7981950" y="63817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17</xdr:row>
      <xdr:rowOff>104775</xdr:rowOff>
    </xdr:to>
    <xdr:sp macro="" textlink="">
      <xdr:nvSpPr>
        <xdr:cNvPr id="21519" name="AutoShape 18" descr="Resultado de imagen para hato damas"/>
        <xdr:cNvSpPr>
          <a:spLocks noChangeAspect="1" noChangeArrowheads="1"/>
        </xdr:cNvSpPr>
      </xdr:nvSpPr>
      <xdr:spPr bwMode="auto">
        <a:xfrm>
          <a:off x="7981950" y="4181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17</xdr:row>
      <xdr:rowOff>104775</xdr:rowOff>
    </xdr:to>
    <xdr:sp macro="" textlink="">
      <xdr:nvSpPr>
        <xdr:cNvPr id="21520" name="AutoShape 18" descr="Resultado de imagen para hato damas"/>
        <xdr:cNvSpPr>
          <a:spLocks noChangeAspect="1" noChangeArrowheads="1"/>
        </xdr:cNvSpPr>
      </xdr:nvSpPr>
      <xdr:spPr bwMode="auto">
        <a:xfrm>
          <a:off x="7981950" y="4181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16</xdr:row>
      <xdr:rowOff>0</xdr:rowOff>
    </xdr:to>
    <xdr:sp macro="" textlink="">
      <xdr:nvSpPr>
        <xdr:cNvPr id="21521" name="AutoShape 18" descr="Resultado de imagen para hato damas"/>
        <xdr:cNvSpPr>
          <a:spLocks noChangeAspect="1" noChangeArrowheads="1"/>
        </xdr:cNvSpPr>
      </xdr:nvSpPr>
      <xdr:spPr bwMode="auto">
        <a:xfrm>
          <a:off x="7981950" y="4181475"/>
          <a:ext cx="304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16</xdr:row>
      <xdr:rowOff>0</xdr:rowOff>
    </xdr:to>
    <xdr:sp macro="" textlink="">
      <xdr:nvSpPr>
        <xdr:cNvPr id="21522" name="AutoShape 18" descr="Resultado de imagen para hato damas"/>
        <xdr:cNvSpPr>
          <a:spLocks noChangeAspect="1" noChangeArrowheads="1"/>
        </xdr:cNvSpPr>
      </xdr:nvSpPr>
      <xdr:spPr bwMode="auto">
        <a:xfrm>
          <a:off x="7981950" y="4181475"/>
          <a:ext cx="304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17</xdr:row>
      <xdr:rowOff>104775</xdr:rowOff>
    </xdr:to>
    <xdr:sp macro="" textlink="">
      <xdr:nvSpPr>
        <xdr:cNvPr id="21523" name="AutoShape 18" descr="Resultado de imagen para hato damas"/>
        <xdr:cNvSpPr>
          <a:spLocks noChangeAspect="1" noChangeArrowheads="1"/>
        </xdr:cNvSpPr>
      </xdr:nvSpPr>
      <xdr:spPr bwMode="auto">
        <a:xfrm>
          <a:off x="7981950" y="4181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17</xdr:row>
      <xdr:rowOff>104775</xdr:rowOff>
    </xdr:to>
    <xdr:sp macro="" textlink="">
      <xdr:nvSpPr>
        <xdr:cNvPr id="21524" name="AutoShape 18" descr="Resultado de imagen para hato damas"/>
        <xdr:cNvSpPr>
          <a:spLocks noChangeAspect="1" noChangeArrowheads="1"/>
        </xdr:cNvSpPr>
      </xdr:nvSpPr>
      <xdr:spPr bwMode="auto">
        <a:xfrm>
          <a:off x="7981950" y="4181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304800</xdr:colOff>
      <xdr:row>20</xdr:row>
      <xdr:rowOff>104775</xdr:rowOff>
    </xdr:to>
    <xdr:sp macro="" textlink="">
      <xdr:nvSpPr>
        <xdr:cNvPr id="21525" name="AutoShape 18" descr="Resultado de imagen para hato damas"/>
        <xdr:cNvSpPr>
          <a:spLocks noChangeAspect="1" noChangeArrowheads="1"/>
        </xdr:cNvSpPr>
      </xdr:nvSpPr>
      <xdr:spPr bwMode="auto">
        <a:xfrm>
          <a:off x="7981950" y="5581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304800</xdr:colOff>
      <xdr:row>22</xdr:row>
      <xdr:rowOff>104775</xdr:rowOff>
    </xdr:to>
    <xdr:sp macro="" textlink="">
      <xdr:nvSpPr>
        <xdr:cNvPr id="21526" name="AutoShape 18" descr="Resultado de imagen para hato damas"/>
        <xdr:cNvSpPr>
          <a:spLocks noChangeAspect="1" noChangeArrowheads="1"/>
        </xdr:cNvSpPr>
      </xdr:nvSpPr>
      <xdr:spPr bwMode="auto">
        <a:xfrm>
          <a:off x="7981950" y="5981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304800</xdr:colOff>
      <xdr:row>34</xdr:row>
      <xdr:rowOff>104775</xdr:rowOff>
    </xdr:to>
    <xdr:sp macro="" textlink="">
      <xdr:nvSpPr>
        <xdr:cNvPr id="21527" name="AutoShape 18" descr="Resultado de imagen para hato damas"/>
        <xdr:cNvSpPr>
          <a:spLocks noChangeAspect="1" noChangeArrowheads="1"/>
        </xdr:cNvSpPr>
      </xdr:nvSpPr>
      <xdr:spPr bwMode="auto">
        <a:xfrm>
          <a:off x="7981950" y="6181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304800</xdr:colOff>
      <xdr:row>17</xdr:row>
      <xdr:rowOff>304800</xdr:rowOff>
    </xdr:to>
    <xdr:sp macro="" textlink="">
      <xdr:nvSpPr>
        <xdr:cNvPr id="21528" name="AutoShape 18" descr="Resultado de imagen para hato damas"/>
        <xdr:cNvSpPr>
          <a:spLocks noChangeAspect="1" noChangeArrowheads="1"/>
        </xdr:cNvSpPr>
      </xdr:nvSpPr>
      <xdr:spPr bwMode="auto">
        <a:xfrm>
          <a:off x="7981950" y="4381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304800</xdr:colOff>
      <xdr:row>19</xdr:row>
      <xdr:rowOff>104775</xdr:rowOff>
    </xdr:to>
    <xdr:sp macro="" textlink="">
      <xdr:nvSpPr>
        <xdr:cNvPr id="21529" name="AutoShape 18" descr="Resultado de imagen para hato damas"/>
        <xdr:cNvSpPr>
          <a:spLocks noChangeAspect="1" noChangeArrowheads="1"/>
        </xdr:cNvSpPr>
      </xdr:nvSpPr>
      <xdr:spPr bwMode="auto">
        <a:xfrm>
          <a:off x="7981950" y="4981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304800</xdr:colOff>
      <xdr:row>19</xdr:row>
      <xdr:rowOff>104775</xdr:rowOff>
    </xdr:to>
    <xdr:sp macro="" textlink="">
      <xdr:nvSpPr>
        <xdr:cNvPr id="21530" name="AutoShape 18" descr="Resultado de imagen para hato damas"/>
        <xdr:cNvSpPr>
          <a:spLocks noChangeAspect="1" noChangeArrowheads="1"/>
        </xdr:cNvSpPr>
      </xdr:nvSpPr>
      <xdr:spPr bwMode="auto">
        <a:xfrm>
          <a:off x="7981950" y="5381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123825</xdr:colOff>
      <xdr:row>0</xdr:row>
      <xdr:rowOff>152400</xdr:rowOff>
    </xdr:from>
    <xdr:to>
      <xdr:col>1</xdr:col>
      <xdr:colOff>942975</xdr:colOff>
      <xdr:row>5</xdr:row>
      <xdr:rowOff>57150</xdr:rowOff>
    </xdr:to>
    <xdr:pic>
      <xdr:nvPicPr>
        <xdr:cNvPr id="21531" name="Imagen 24" descr="Junta Municipal San José Del Puert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11525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23</xdr:row>
      <xdr:rowOff>0</xdr:rowOff>
    </xdr:from>
    <xdr:to>
      <xdr:col>7</xdr:col>
      <xdr:colOff>304800</xdr:colOff>
      <xdr:row>35</xdr:row>
      <xdr:rowOff>104775</xdr:rowOff>
    </xdr:to>
    <xdr:sp macro="" textlink="">
      <xdr:nvSpPr>
        <xdr:cNvPr id="2" name="AutoShape 18" descr="Resultado de imagen para hato damas"/>
        <xdr:cNvSpPr>
          <a:spLocks noChangeAspect="1" noChangeArrowheads="1"/>
        </xdr:cNvSpPr>
      </xdr:nvSpPr>
      <xdr:spPr bwMode="auto">
        <a:xfrm>
          <a:off x="7981950" y="518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304800</xdr:colOff>
      <xdr:row>35</xdr:row>
      <xdr:rowOff>104775</xdr:rowOff>
    </xdr:to>
    <xdr:sp macro="" textlink="">
      <xdr:nvSpPr>
        <xdr:cNvPr id="3" name="AutoShape 18" descr="Resultado de imagen para hato damas"/>
        <xdr:cNvSpPr>
          <a:spLocks noChangeAspect="1" noChangeArrowheads="1"/>
        </xdr:cNvSpPr>
      </xdr:nvSpPr>
      <xdr:spPr bwMode="auto">
        <a:xfrm>
          <a:off x="7981950" y="518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304800</xdr:colOff>
      <xdr:row>35</xdr:row>
      <xdr:rowOff>104775</xdr:rowOff>
    </xdr:to>
    <xdr:sp macro="" textlink="">
      <xdr:nvSpPr>
        <xdr:cNvPr id="4" name="AutoShape 18" descr="Resultado de imagen para hato damas"/>
        <xdr:cNvSpPr>
          <a:spLocks noChangeAspect="1" noChangeArrowheads="1"/>
        </xdr:cNvSpPr>
      </xdr:nvSpPr>
      <xdr:spPr bwMode="auto">
        <a:xfrm>
          <a:off x="7981950" y="518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304800</xdr:colOff>
      <xdr:row>35</xdr:row>
      <xdr:rowOff>104775</xdr:rowOff>
    </xdr:to>
    <xdr:sp macro="" textlink="">
      <xdr:nvSpPr>
        <xdr:cNvPr id="5" name="AutoShape 18" descr="Resultado de imagen para hato damas"/>
        <xdr:cNvSpPr>
          <a:spLocks noChangeAspect="1" noChangeArrowheads="1"/>
        </xdr:cNvSpPr>
      </xdr:nvSpPr>
      <xdr:spPr bwMode="auto">
        <a:xfrm>
          <a:off x="7981950" y="518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304800</xdr:colOff>
      <xdr:row>35</xdr:row>
      <xdr:rowOff>104775</xdr:rowOff>
    </xdr:to>
    <xdr:sp macro="" textlink="">
      <xdr:nvSpPr>
        <xdr:cNvPr id="6" name="AutoShape 18" descr="Resultado de imagen para hato damas"/>
        <xdr:cNvSpPr>
          <a:spLocks noChangeAspect="1" noChangeArrowheads="1"/>
        </xdr:cNvSpPr>
      </xdr:nvSpPr>
      <xdr:spPr bwMode="auto">
        <a:xfrm>
          <a:off x="7981950" y="518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35</xdr:row>
      <xdr:rowOff>104775</xdr:rowOff>
    </xdr:to>
    <xdr:sp macro="" textlink="">
      <xdr:nvSpPr>
        <xdr:cNvPr id="7" name="AutoShape 18" descr="Resultado de imagen para hato damas"/>
        <xdr:cNvSpPr>
          <a:spLocks noChangeAspect="1" noChangeArrowheads="1"/>
        </xdr:cNvSpPr>
      </xdr:nvSpPr>
      <xdr:spPr bwMode="auto">
        <a:xfrm>
          <a:off x="7981950" y="518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304800</xdr:colOff>
      <xdr:row>35</xdr:row>
      <xdr:rowOff>104775</xdr:rowOff>
    </xdr:to>
    <xdr:sp macro="" textlink="">
      <xdr:nvSpPr>
        <xdr:cNvPr id="8" name="AutoShape 18" descr="Resultado de imagen para hato damas"/>
        <xdr:cNvSpPr>
          <a:spLocks noChangeAspect="1" noChangeArrowheads="1"/>
        </xdr:cNvSpPr>
      </xdr:nvSpPr>
      <xdr:spPr bwMode="auto">
        <a:xfrm>
          <a:off x="7981950" y="518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304800</xdr:colOff>
      <xdr:row>35</xdr:row>
      <xdr:rowOff>104775</xdr:rowOff>
    </xdr:to>
    <xdr:sp macro="" textlink="">
      <xdr:nvSpPr>
        <xdr:cNvPr id="9" name="AutoShape 18" descr="Resultado de imagen para hato damas"/>
        <xdr:cNvSpPr>
          <a:spLocks noChangeAspect="1" noChangeArrowheads="1"/>
        </xdr:cNvSpPr>
      </xdr:nvSpPr>
      <xdr:spPr bwMode="auto">
        <a:xfrm>
          <a:off x="7981950" y="518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304800</xdr:colOff>
      <xdr:row>35</xdr:row>
      <xdr:rowOff>104775</xdr:rowOff>
    </xdr:to>
    <xdr:sp macro="" textlink="">
      <xdr:nvSpPr>
        <xdr:cNvPr id="10" name="AutoShape 18" descr="Resultado de imagen para hato damas"/>
        <xdr:cNvSpPr>
          <a:spLocks noChangeAspect="1" noChangeArrowheads="1"/>
        </xdr:cNvSpPr>
      </xdr:nvSpPr>
      <xdr:spPr bwMode="auto">
        <a:xfrm>
          <a:off x="7981950" y="518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304800</xdr:colOff>
      <xdr:row>35</xdr:row>
      <xdr:rowOff>104775</xdr:rowOff>
    </xdr:to>
    <xdr:sp macro="" textlink="">
      <xdr:nvSpPr>
        <xdr:cNvPr id="11" name="AutoShape 18" descr="Resultado de imagen para hato damas"/>
        <xdr:cNvSpPr>
          <a:spLocks noChangeAspect="1" noChangeArrowheads="1"/>
        </xdr:cNvSpPr>
      </xdr:nvSpPr>
      <xdr:spPr bwMode="auto">
        <a:xfrm>
          <a:off x="7981950" y="518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17</xdr:row>
      <xdr:rowOff>104775</xdr:rowOff>
    </xdr:to>
    <xdr:sp macro="" textlink="">
      <xdr:nvSpPr>
        <xdr:cNvPr id="12" name="AutoShape 18" descr="Resultado de imagen para hato damas"/>
        <xdr:cNvSpPr>
          <a:spLocks noChangeAspect="1" noChangeArrowheads="1"/>
        </xdr:cNvSpPr>
      </xdr:nvSpPr>
      <xdr:spPr bwMode="auto">
        <a:xfrm>
          <a:off x="7981950" y="3581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17</xdr:row>
      <xdr:rowOff>104775</xdr:rowOff>
    </xdr:to>
    <xdr:sp macro="" textlink="">
      <xdr:nvSpPr>
        <xdr:cNvPr id="13" name="AutoShape 18" descr="Resultado de imagen para hato damas"/>
        <xdr:cNvSpPr>
          <a:spLocks noChangeAspect="1" noChangeArrowheads="1"/>
        </xdr:cNvSpPr>
      </xdr:nvSpPr>
      <xdr:spPr bwMode="auto">
        <a:xfrm>
          <a:off x="7981950" y="3581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16</xdr:row>
      <xdr:rowOff>0</xdr:rowOff>
    </xdr:to>
    <xdr:sp macro="" textlink="">
      <xdr:nvSpPr>
        <xdr:cNvPr id="14" name="AutoShape 18" descr="Resultado de imagen para hato damas"/>
        <xdr:cNvSpPr>
          <a:spLocks noChangeAspect="1" noChangeArrowheads="1"/>
        </xdr:cNvSpPr>
      </xdr:nvSpPr>
      <xdr:spPr bwMode="auto">
        <a:xfrm>
          <a:off x="7981950" y="3581400"/>
          <a:ext cx="304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16</xdr:row>
      <xdr:rowOff>0</xdr:rowOff>
    </xdr:to>
    <xdr:sp macro="" textlink="">
      <xdr:nvSpPr>
        <xdr:cNvPr id="15" name="AutoShape 18" descr="Resultado de imagen para hato damas"/>
        <xdr:cNvSpPr>
          <a:spLocks noChangeAspect="1" noChangeArrowheads="1"/>
        </xdr:cNvSpPr>
      </xdr:nvSpPr>
      <xdr:spPr bwMode="auto">
        <a:xfrm>
          <a:off x="7981950" y="3581400"/>
          <a:ext cx="304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17</xdr:row>
      <xdr:rowOff>104775</xdr:rowOff>
    </xdr:to>
    <xdr:sp macro="" textlink="">
      <xdr:nvSpPr>
        <xdr:cNvPr id="16" name="AutoShape 18" descr="Resultado de imagen para hato damas"/>
        <xdr:cNvSpPr>
          <a:spLocks noChangeAspect="1" noChangeArrowheads="1"/>
        </xdr:cNvSpPr>
      </xdr:nvSpPr>
      <xdr:spPr bwMode="auto">
        <a:xfrm>
          <a:off x="7981950" y="3581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17</xdr:row>
      <xdr:rowOff>104775</xdr:rowOff>
    </xdr:to>
    <xdr:sp macro="" textlink="">
      <xdr:nvSpPr>
        <xdr:cNvPr id="17" name="AutoShape 18" descr="Resultado de imagen para hato damas"/>
        <xdr:cNvSpPr>
          <a:spLocks noChangeAspect="1" noChangeArrowheads="1"/>
        </xdr:cNvSpPr>
      </xdr:nvSpPr>
      <xdr:spPr bwMode="auto">
        <a:xfrm>
          <a:off x="7981950" y="3581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304800</xdr:colOff>
      <xdr:row>20</xdr:row>
      <xdr:rowOff>104775</xdr:rowOff>
    </xdr:to>
    <xdr:sp macro="" textlink="">
      <xdr:nvSpPr>
        <xdr:cNvPr id="18" name="AutoShape 18" descr="Resultado de imagen para hato damas"/>
        <xdr:cNvSpPr>
          <a:spLocks noChangeAspect="1" noChangeArrowheads="1"/>
        </xdr:cNvSpPr>
      </xdr:nvSpPr>
      <xdr:spPr bwMode="auto">
        <a:xfrm>
          <a:off x="7981950" y="4381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304800</xdr:colOff>
      <xdr:row>22</xdr:row>
      <xdr:rowOff>104775</xdr:rowOff>
    </xdr:to>
    <xdr:sp macro="" textlink="">
      <xdr:nvSpPr>
        <xdr:cNvPr id="19" name="AutoShape 18" descr="Resultado de imagen para hato damas"/>
        <xdr:cNvSpPr>
          <a:spLocks noChangeAspect="1" noChangeArrowheads="1"/>
        </xdr:cNvSpPr>
      </xdr:nvSpPr>
      <xdr:spPr bwMode="auto">
        <a:xfrm>
          <a:off x="7981950" y="4781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304800</xdr:colOff>
      <xdr:row>34</xdr:row>
      <xdr:rowOff>104775</xdr:rowOff>
    </xdr:to>
    <xdr:sp macro="" textlink="">
      <xdr:nvSpPr>
        <xdr:cNvPr id="20" name="AutoShape 18" descr="Resultado de imagen para hato damas"/>
        <xdr:cNvSpPr>
          <a:spLocks noChangeAspect="1" noChangeArrowheads="1"/>
        </xdr:cNvSpPr>
      </xdr:nvSpPr>
      <xdr:spPr bwMode="auto">
        <a:xfrm>
          <a:off x="7981950" y="4981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304800</xdr:colOff>
      <xdr:row>17</xdr:row>
      <xdr:rowOff>304800</xdr:rowOff>
    </xdr:to>
    <xdr:sp macro="" textlink="">
      <xdr:nvSpPr>
        <xdr:cNvPr id="21" name="AutoShape 18" descr="Resultado de imagen para hato damas"/>
        <xdr:cNvSpPr>
          <a:spLocks noChangeAspect="1" noChangeArrowheads="1"/>
        </xdr:cNvSpPr>
      </xdr:nvSpPr>
      <xdr:spPr bwMode="auto">
        <a:xfrm>
          <a:off x="7981950" y="37814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304800</xdr:colOff>
      <xdr:row>19</xdr:row>
      <xdr:rowOff>104775</xdr:rowOff>
    </xdr:to>
    <xdr:sp macro="" textlink="">
      <xdr:nvSpPr>
        <xdr:cNvPr id="22" name="AutoShape 18" descr="Resultado de imagen para hato damas"/>
        <xdr:cNvSpPr>
          <a:spLocks noChangeAspect="1" noChangeArrowheads="1"/>
        </xdr:cNvSpPr>
      </xdr:nvSpPr>
      <xdr:spPr bwMode="auto">
        <a:xfrm>
          <a:off x="7981950" y="4181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304800</xdr:colOff>
      <xdr:row>19</xdr:row>
      <xdr:rowOff>104775</xdr:rowOff>
    </xdr:to>
    <xdr:sp macro="" textlink="">
      <xdr:nvSpPr>
        <xdr:cNvPr id="23" name="AutoShape 18" descr="Resultado de imagen para hato damas"/>
        <xdr:cNvSpPr>
          <a:spLocks noChangeAspect="1" noChangeArrowheads="1"/>
        </xdr:cNvSpPr>
      </xdr:nvSpPr>
      <xdr:spPr bwMode="auto">
        <a:xfrm>
          <a:off x="7981950" y="4181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</xdr:colOff>
      <xdr:row>1</xdr:row>
      <xdr:rowOff>47625</xdr:rowOff>
    </xdr:from>
    <xdr:to>
      <xdr:col>1</xdr:col>
      <xdr:colOff>885825</xdr:colOff>
      <xdr:row>5</xdr:row>
      <xdr:rowOff>152400</xdr:rowOff>
    </xdr:to>
    <xdr:pic>
      <xdr:nvPicPr>
        <xdr:cNvPr id="24" name="Imagen 24" descr="Junta Municipal San José Del Puert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47650"/>
          <a:ext cx="11525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2"/>
  <sheetViews>
    <sheetView tabSelected="1" zoomScaleNormal="100" zoomScalePageLayoutView="85" workbookViewId="0">
      <selection activeCell="K15" sqref="K15"/>
    </sheetView>
  </sheetViews>
  <sheetFormatPr baseColWidth="10" defaultRowHeight="15.75" x14ac:dyDescent="0.25"/>
  <cols>
    <col min="1" max="1" width="5" style="19" customWidth="1"/>
    <col min="2" max="2" width="51.5703125" style="19" customWidth="1"/>
    <col min="3" max="3" width="10.140625" style="19" customWidth="1"/>
    <col min="4" max="4" width="9.7109375" style="19" customWidth="1"/>
    <col min="5" max="5" width="15.28515625" style="19" customWidth="1"/>
    <col min="6" max="6" width="13.42578125" style="19" customWidth="1"/>
    <col min="7" max="7" width="14.5703125" style="19" customWidth="1"/>
    <col min="8" max="10" width="11.42578125" style="19"/>
    <col min="11" max="11" width="12.140625" style="19" bestFit="1" customWidth="1"/>
    <col min="12" max="16384" width="11.42578125" style="19"/>
  </cols>
  <sheetData>
    <row r="3" spans="1:10" ht="20.25" x14ac:dyDescent="0.3">
      <c r="A3" s="48" t="s">
        <v>38</v>
      </c>
      <c r="B3" s="48"/>
      <c r="C3" s="48"/>
      <c r="D3" s="48"/>
      <c r="E3" s="48"/>
      <c r="F3" s="48"/>
      <c r="G3" s="48"/>
    </row>
    <row r="6" spans="1:10" x14ac:dyDescent="0.25">
      <c r="A6" s="28"/>
    </row>
    <row r="7" spans="1:10" ht="37.5" customHeight="1" x14ac:dyDescent="0.25">
      <c r="A7" s="49" t="s">
        <v>55</v>
      </c>
      <c r="B7" s="49"/>
      <c r="C7" s="49"/>
      <c r="D7" s="49"/>
      <c r="E7" s="49"/>
      <c r="F7" s="49"/>
      <c r="G7" s="49"/>
      <c r="I7" s="26"/>
    </row>
    <row r="8" spans="1:10" x14ac:dyDescent="0.25">
      <c r="A8" s="34" t="s">
        <v>0</v>
      </c>
      <c r="B8" s="38" t="s">
        <v>1</v>
      </c>
      <c r="C8" s="38" t="s">
        <v>2</v>
      </c>
      <c r="D8" s="38" t="s">
        <v>3</v>
      </c>
      <c r="E8" s="38" t="s">
        <v>4</v>
      </c>
      <c r="F8" s="38" t="s">
        <v>5</v>
      </c>
      <c r="G8" s="38" t="s">
        <v>6</v>
      </c>
      <c r="J8"/>
    </row>
    <row r="9" spans="1:10" ht="19.5" customHeight="1" x14ac:dyDescent="0.25">
      <c r="A9" s="34" t="s">
        <v>14</v>
      </c>
      <c r="B9" s="38" t="s">
        <v>39</v>
      </c>
      <c r="C9" s="38"/>
      <c r="D9" s="38"/>
      <c r="E9" s="38"/>
      <c r="F9" s="38"/>
      <c r="G9" s="38"/>
    </row>
    <row r="10" spans="1:10" x14ac:dyDescent="0.25">
      <c r="A10" s="34" t="s">
        <v>7</v>
      </c>
      <c r="B10" s="50" t="s">
        <v>18</v>
      </c>
      <c r="C10" s="43"/>
      <c r="D10" s="38"/>
      <c r="E10" s="38"/>
      <c r="F10" s="38"/>
      <c r="G10" s="43"/>
    </row>
    <row r="11" spans="1:10" x14ac:dyDescent="0.25">
      <c r="A11" s="8">
        <v>1.1000000000000001</v>
      </c>
      <c r="B11" s="39" t="s">
        <v>40</v>
      </c>
      <c r="C11" s="40">
        <f>187.1+200+263.7+361.1+40+90+90+145</f>
        <v>1376.9</v>
      </c>
      <c r="D11" s="41" t="s">
        <v>13</v>
      </c>
      <c r="E11" s="40"/>
      <c r="F11" s="40"/>
      <c r="G11" s="51"/>
    </row>
    <row r="12" spans="1:10" x14ac:dyDescent="0.25">
      <c r="A12" s="8"/>
      <c r="B12" s="39"/>
      <c r="C12" s="40"/>
      <c r="D12" s="41"/>
      <c r="E12" s="40"/>
      <c r="F12" s="40"/>
      <c r="G12" s="51">
        <f>SUM(F11:F12)</f>
        <v>0</v>
      </c>
    </row>
    <row r="13" spans="1:10" x14ac:dyDescent="0.25">
      <c r="A13" s="34" t="s">
        <v>12</v>
      </c>
      <c r="B13" s="50" t="s">
        <v>33</v>
      </c>
      <c r="C13" s="43"/>
      <c r="D13" s="38"/>
      <c r="E13" s="38"/>
      <c r="F13" s="38"/>
      <c r="G13" s="43"/>
    </row>
    <row r="14" spans="1:10" x14ac:dyDescent="0.25">
      <c r="A14" s="8">
        <v>2.1</v>
      </c>
      <c r="B14" s="39" t="s">
        <v>41</v>
      </c>
      <c r="C14" s="40">
        <f>33.68+36+47.68+65+7.2+16.2+16.2+26.1</f>
        <v>248.05999999999997</v>
      </c>
      <c r="D14" s="41" t="s">
        <v>42</v>
      </c>
      <c r="E14" s="40"/>
      <c r="F14" s="40"/>
      <c r="G14" s="51"/>
    </row>
    <row r="15" spans="1:10" x14ac:dyDescent="0.25">
      <c r="A15" s="8">
        <v>2.2000000000000002</v>
      </c>
      <c r="B15" s="39" t="s">
        <v>43</v>
      </c>
      <c r="C15" s="40">
        <f>38.73+41.4+54.61+74.75+8.28+18.63+18.63+30.62</f>
        <v>285.64999999999998</v>
      </c>
      <c r="D15" s="41" t="s">
        <v>36</v>
      </c>
      <c r="E15" s="40"/>
      <c r="F15" s="40"/>
      <c r="G15" s="51"/>
    </row>
    <row r="16" spans="1:10" x14ac:dyDescent="0.25">
      <c r="A16" s="8"/>
      <c r="B16" s="39"/>
      <c r="C16" s="40"/>
      <c r="D16" s="41"/>
      <c r="E16" s="40"/>
      <c r="F16" s="40"/>
      <c r="G16" s="51">
        <f>SUM(F14:F16)</f>
        <v>0</v>
      </c>
    </row>
    <row r="17" spans="1:11" x14ac:dyDescent="0.25">
      <c r="A17" s="34" t="s">
        <v>35</v>
      </c>
      <c r="B17" s="50" t="s">
        <v>44</v>
      </c>
      <c r="C17" s="43"/>
      <c r="D17" s="38"/>
      <c r="E17" s="38"/>
      <c r="F17" s="38"/>
      <c r="G17" s="43"/>
    </row>
    <row r="18" spans="1:11" ht="31.5" x14ac:dyDescent="0.25">
      <c r="A18" s="8">
        <v>3.1</v>
      </c>
      <c r="B18" s="45" t="s">
        <v>45</v>
      </c>
      <c r="C18" s="40">
        <f>187.7+187.1+263.88+361.1+40+90+90+145</f>
        <v>1364.78</v>
      </c>
      <c r="D18" s="41" t="s">
        <v>13</v>
      </c>
      <c r="E18" s="40"/>
      <c r="F18" s="40"/>
      <c r="G18" s="51"/>
      <c r="K18" s="42"/>
    </row>
    <row r="19" spans="1:11" x14ac:dyDescent="0.25">
      <c r="A19" s="8"/>
      <c r="B19" s="39"/>
      <c r="C19" s="40"/>
      <c r="D19" s="41"/>
      <c r="E19" s="40"/>
      <c r="F19" s="40"/>
      <c r="G19" s="51">
        <f>SUM(F18:F19)</f>
        <v>0</v>
      </c>
    </row>
    <row r="20" spans="1:11" x14ac:dyDescent="0.25">
      <c r="A20" s="8" t="s">
        <v>37</v>
      </c>
      <c r="B20" s="50" t="s">
        <v>46</v>
      </c>
      <c r="C20" s="40"/>
      <c r="D20" s="41"/>
      <c r="E20" s="40"/>
      <c r="F20" s="40"/>
      <c r="G20" s="52"/>
      <c r="K20" s="26"/>
    </row>
    <row r="21" spans="1:11" x14ac:dyDescent="0.25">
      <c r="A21" s="8">
        <v>4.0999999999999996</v>
      </c>
      <c r="B21" s="39" t="s">
        <v>47</v>
      </c>
      <c r="C21" s="40">
        <v>1</v>
      </c>
      <c r="D21" s="41" t="s">
        <v>20</v>
      </c>
      <c r="E21" s="40"/>
      <c r="F21" s="40"/>
      <c r="G21" s="51"/>
      <c r="K21" s="42"/>
    </row>
    <row r="22" spans="1:11" x14ac:dyDescent="0.25">
      <c r="A22" s="8">
        <v>4.2</v>
      </c>
      <c r="B22" s="39" t="s">
        <v>48</v>
      </c>
      <c r="C22" s="40">
        <v>1</v>
      </c>
      <c r="D22" s="41" t="s">
        <v>49</v>
      </c>
      <c r="E22" s="40"/>
      <c r="F22" s="40"/>
      <c r="G22" s="51"/>
    </row>
    <row r="23" spans="1:11" x14ac:dyDescent="0.25">
      <c r="A23" s="8"/>
      <c r="B23" s="39"/>
      <c r="C23" s="40"/>
      <c r="D23" s="41"/>
      <c r="E23" s="40"/>
      <c r="F23" s="40"/>
      <c r="G23" s="51">
        <f>SUM(F21:F23)</f>
        <v>0</v>
      </c>
    </row>
    <row r="24" spans="1:11" hidden="1" x14ac:dyDescent="0.25">
      <c r="A24" s="32" t="s">
        <v>21</v>
      </c>
      <c r="B24" s="31" t="s">
        <v>22</v>
      </c>
      <c r="C24" s="1"/>
      <c r="D24" s="1"/>
      <c r="E24" s="1"/>
      <c r="F24" s="1"/>
      <c r="G24" s="1"/>
    </row>
    <row r="25" spans="1:11" hidden="1" x14ac:dyDescent="0.25">
      <c r="A25" s="34" t="s">
        <v>7</v>
      </c>
      <c r="B25" s="33" t="s">
        <v>18</v>
      </c>
      <c r="C25" s="2"/>
      <c r="D25" s="1"/>
      <c r="E25" s="1"/>
      <c r="F25" s="1"/>
      <c r="G25" s="2"/>
    </row>
    <row r="26" spans="1:11" hidden="1" x14ac:dyDescent="0.25">
      <c r="A26" s="3">
        <v>1.1000000000000001</v>
      </c>
      <c r="B26" s="4"/>
      <c r="C26" s="5"/>
      <c r="D26" s="6"/>
      <c r="E26" s="5"/>
      <c r="F26" s="5"/>
      <c r="G26" s="7"/>
    </row>
    <row r="27" spans="1:11" hidden="1" x14ac:dyDescent="0.25">
      <c r="A27" s="3">
        <v>1.2</v>
      </c>
      <c r="B27" s="4"/>
      <c r="C27" s="5"/>
      <c r="D27" s="6"/>
      <c r="E27" s="5"/>
      <c r="F27" s="5"/>
      <c r="G27" s="7"/>
    </row>
    <row r="28" spans="1:11" hidden="1" x14ac:dyDescent="0.25">
      <c r="A28" s="3">
        <v>1.3</v>
      </c>
      <c r="B28" s="4"/>
      <c r="C28" s="5"/>
      <c r="D28" s="6"/>
      <c r="E28" s="5"/>
      <c r="F28" s="5"/>
      <c r="G28" s="7"/>
    </row>
    <row r="29" spans="1:11" hidden="1" x14ac:dyDescent="0.25">
      <c r="A29" s="8" t="s">
        <v>12</v>
      </c>
      <c r="B29" s="33" t="s">
        <v>19</v>
      </c>
      <c r="C29" s="5"/>
      <c r="D29" s="6"/>
      <c r="E29" s="5"/>
      <c r="F29" s="5"/>
      <c r="G29" s="7">
        <f>SUM(F26:F28)</f>
        <v>0</v>
      </c>
    </row>
    <row r="30" spans="1:11" hidden="1" x14ac:dyDescent="0.25">
      <c r="A30" s="3">
        <v>2.1</v>
      </c>
      <c r="B30" s="4"/>
      <c r="C30" s="5"/>
      <c r="D30" s="6"/>
      <c r="E30" s="5"/>
      <c r="F30" s="5"/>
      <c r="G30" s="7"/>
    </row>
    <row r="31" spans="1:11" hidden="1" x14ac:dyDescent="0.25">
      <c r="A31" s="3">
        <v>2.2000000000000002</v>
      </c>
      <c r="B31" s="4"/>
      <c r="C31" s="5"/>
      <c r="D31" s="6"/>
      <c r="E31" s="5"/>
      <c r="F31" s="5"/>
      <c r="G31" s="7"/>
    </row>
    <row r="32" spans="1:11" hidden="1" x14ac:dyDescent="0.25">
      <c r="A32" s="3">
        <v>2.2999999999999998</v>
      </c>
      <c r="B32" s="4"/>
      <c r="C32" s="5"/>
      <c r="D32" s="6"/>
      <c r="E32" s="5"/>
      <c r="F32" s="5"/>
      <c r="G32" s="7"/>
    </row>
    <row r="33" spans="1:10" hidden="1" x14ac:dyDescent="0.25">
      <c r="A33" s="3">
        <v>2.4</v>
      </c>
      <c r="B33" s="4"/>
      <c r="C33" s="5"/>
      <c r="D33" s="6"/>
      <c r="E33" s="5"/>
      <c r="F33" s="5"/>
      <c r="G33" s="7"/>
    </row>
    <row r="34" spans="1:10" hidden="1" x14ac:dyDescent="0.25">
      <c r="A34" s="3">
        <v>2.5</v>
      </c>
      <c r="B34" s="4"/>
      <c r="C34" s="5"/>
      <c r="D34" s="6"/>
      <c r="E34" s="5"/>
      <c r="F34" s="5"/>
      <c r="G34" s="7">
        <f>SUM(F30:F34)</f>
        <v>0</v>
      </c>
    </row>
    <row r="35" spans="1:10" x14ac:dyDescent="0.25">
      <c r="A35" s="9"/>
      <c r="B35" s="10"/>
      <c r="C35" s="35" t="s">
        <v>8</v>
      </c>
      <c r="D35" s="36"/>
      <c r="E35" s="36"/>
      <c r="F35" s="36"/>
      <c r="G35" s="37">
        <f>G23+G19+G16+G12</f>
        <v>0</v>
      </c>
    </row>
    <row r="36" spans="1:10" x14ac:dyDescent="0.25">
      <c r="A36" s="11"/>
      <c r="B36" s="12" t="s">
        <v>9</v>
      </c>
      <c r="C36" s="13"/>
      <c r="D36" s="14"/>
      <c r="E36" s="15"/>
      <c r="F36" s="16"/>
      <c r="G36" s="15"/>
    </row>
    <row r="37" spans="1:10" x14ac:dyDescent="0.25">
      <c r="A37" s="17" t="s">
        <v>10</v>
      </c>
      <c r="B37" s="11" t="s">
        <v>16</v>
      </c>
      <c r="C37" s="13"/>
      <c r="D37" s="18">
        <v>0.1</v>
      </c>
      <c r="E37" s="15"/>
      <c r="F37" s="16"/>
      <c r="G37" s="15">
        <f>G35*D37</f>
        <v>0</v>
      </c>
    </row>
    <row r="38" spans="1:10" x14ac:dyDescent="0.25">
      <c r="A38" s="17" t="s">
        <v>17</v>
      </c>
      <c r="B38" s="11" t="s">
        <v>24</v>
      </c>
      <c r="C38" s="13"/>
      <c r="D38" s="29">
        <v>0.04</v>
      </c>
      <c r="E38" s="15"/>
      <c r="F38" s="16"/>
      <c r="G38" s="15">
        <f>D38*G35</f>
        <v>0</v>
      </c>
    </row>
    <row r="39" spans="1:10" x14ac:dyDescent="0.25">
      <c r="A39" s="17" t="s">
        <v>23</v>
      </c>
      <c r="B39" s="11" t="s">
        <v>25</v>
      </c>
      <c r="C39" s="13"/>
      <c r="D39" s="29">
        <v>0.03</v>
      </c>
      <c r="E39" s="15"/>
      <c r="F39" s="16"/>
      <c r="G39" s="15">
        <f>D39*G35</f>
        <v>0</v>
      </c>
    </row>
    <row r="40" spans="1:10" x14ac:dyDescent="0.25">
      <c r="A40" s="17" t="s">
        <v>26</v>
      </c>
      <c r="B40" s="11" t="s">
        <v>27</v>
      </c>
      <c r="C40" s="13"/>
      <c r="D40" s="29">
        <v>0.03</v>
      </c>
      <c r="E40" s="15"/>
      <c r="F40" s="16"/>
      <c r="G40" s="15">
        <f>D40*G35</f>
        <v>0</v>
      </c>
    </row>
    <row r="41" spans="1:10" x14ac:dyDescent="0.25">
      <c r="A41" s="17" t="s">
        <v>28</v>
      </c>
      <c r="B41" s="11" t="s">
        <v>29</v>
      </c>
      <c r="C41" s="13"/>
      <c r="D41" s="29">
        <v>0.01</v>
      </c>
      <c r="E41" s="15"/>
      <c r="F41" s="16"/>
      <c r="G41" s="15">
        <f>D41*G35</f>
        <v>0</v>
      </c>
    </row>
    <row r="42" spans="1:10" x14ac:dyDescent="0.25">
      <c r="A42" s="17" t="s">
        <v>30</v>
      </c>
      <c r="B42" s="11" t="s">
        <v>52</v>
      </c>
      <c r="C42" s="13"/>
      <c r="D42" s="18">
        <v>0.18</v>
      </c>
      <c r="E42" s="15"/>
      <c r="F42" s="16"/>
      <c r="G42" s="15">
        <f>D42*G37</f>
        <v>0</v>
      </c>
    </row>
    <row r="43" spans="1:10" x14ac:dyDescent="0.25">
      <c r="A43" s="17" t="s">
        <v>15</v>
      </c>
      <c r="B43" s="11" t="s">
        <v>31</v>
      </c>
      <c r="C43" s="13"/>
      <c r="D43" s="29">
        <v>1E-3</v>
      </c>
      <c r="E43" s="15"/>
      <c r="F43" s="16"/>
      <c r="G43" s="15">
        <f>D43*G35</f>
        <v>0</v>
      </c>
    </row>
    <row r="44" spans="1:10" x14ac:dyDescent="0.25">
      <c r="A44" s="17" t="s">
        <v>50</v>
      </c>
      <c r="B44" s="11" t="s">
        <v>51</v>
      </c>
      <c r="C44" s="13"/>
      <c r="D44" s="29">
        <v>0.05</v>
      </c>
      <c r="E44" s="15"/>
      <c r="F44" s="16"/>
      <c r="G44" s="15">
        <f>D44*G35</f>
        <v>0</v>
      </c>
    </row>
    <row r="45" spans="1:10" x14ac:dyDescent="0.25">
      <c r="A45" s="17" t="s">
        <v>53</v>
      </c>
      <c r="B45" s="11" t="s">
        <v>54</v>
      </c>
      <c r="C45" s="13"/>
      <c r="D45" s="29">
        <v>0.03</v>
      </c>
      <c r="E45" s="15"/>
      <c r="F45" s="16"/>
      <c r="G45" s="15">
        <f>D45*G35</f>
        <v>0</v>
      </c>
    </row>
    <row r="46" spans="1:10" x14ac:dyDescent="0.25">
      <c r="C46" s="20" t="s">
        <v>11</v>
      </c>
      <c r="E46" s="20"/>
      <c r="G46" s="21">
        <f>SUM(G37:G45)</f>
        <v>0</v>
      </c>
    </row>
    <row r="47" spans="1:10" x14ac:dyDescent="0.25">
      <c r="A47" s="17"/>
      <c r="B47" s="22"/>
      <c r="E47" s="23"/>
      <c r="G47" s="24"/>
    </row>
    <row r="48" spans="1:10" x14ac:dyDescent="0.25">
      <c r="D48" s="25" t="s">
        <v>32</v>
      </c>
      <c r="F48" s="25"/>
      <c r="G48" s="21">
        <f>G46+G35</f>
        <v>0</v>
      </c>
      <c r="I48" s="46"/>
      <c r="J48" s="47"/>
    </row>
    <row r="49" spans="1:9" x14ac:dyDescent="0.25">
      <c r="I49" s="26"/>
    </row>
    <row r="50" spans="1:9" x14ac:dyDescent="0.25">
      <c r="D50" s="11"/>
      <c r="E50" s="11"/>
      <c r="F50" s="11"/>
      <c r="G50" s="26"/>
    </row>
    <row r="51" spans="1:9" x14ac:dyDescent="0.25">
      <c r="A51" s="25"/>
      <c r="C51" s="27"/>
      <c r="D51" s="30"/>
      <c r="E51" s="30"/>
      <c r="F51" s="30"/>
      <c r="G51" s="30"/>
    </row>
    <row r="52" spans="1:9" x14ac:dyDescent="0.25">
      <c r="A52" s="25"/>
      <c r="C52" s="27" t="s">
        <v>34</v>
      </c>
      <c r="D52" s="30"/>
      <c r="E52" s="30"/>
      <c r="F52" s="30"/>
      <c r="G52" s="30"/>
    </row>
  </sheetData>
  <mergeCells count="3">
    <mergeCell ref="A7:G7"/>
    <mergeCell ref="I48:J48"/>
    <mergeCell ref="A3:G3"/>
  </mergeCells>
  <pageMargins left="0.35433070866141736" right="0.19685039370078741" top="1.8897637795275593" bottom="1.1811023622047245" header="0" footer="0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2"/>
  <sheetViews>
    <sheetView zoomScaleNormal="100" zoomScalePageLayoutView="85" workbookViewId="0">
      <selection activeCell="K7" sqref="K7"/>
    </sheetView>
  </sheetViews>
  <sheetFormatPr baseColWidth="10" defaultRowHeight="15.75" x14ac:dyDescent="0.25"/>
  <cols>
    <col min="1" max="1" width="5" style="19" customWidth="1"/>
    <col min="2" max="2" width="51.5703125" style="19" customWidth="1"/>
    <col min="3" max="3" width="10.140625" style="19" customWidth="1"/>
    <col min="4" max="4" width="9.7109375" style="19" customWidth="1"/>
    <col min="5" max="5" width="15.28515625" style="19" customWidth="1"/>
    <col min="6" max="6" width="13.42578125" style="19" customWidth="1"/>
    <col min="7" max="7" width="14.5703125" style="19" customWidth="1"/>
    <col min="8" max="10" width="11.42578125" style="19"/>
    <col min="11" max="11" width="12.140625" style="19" bestFit="1" customWidth="1"/>
    <col min="12" max="16384" width="11.42578125" style="19"/>
  </cols>
  <sheetData>
    <row r="3" spans="1:10" ht="20.25" x14ac:dyDescent="0.3">
      <c r="A3" s="48" t="s">
        <v>38</v>
      </c>
      <c r="B3" s="48"/>
      <c r="C3" s="48"/>
      <c r="D3" s="48"/>
      <c r="E3" s="48"/>
      <c r="F3" s="48"/>
      <c r="G3" s="48"/>
    </row>
    <row r="6" spans="1:10" x14ac:dyDescent="0.25">
      <c r="A6" s="28"/>
    </row>
    <row r="7" spans="1:10" ht="37.5" customHeight="1" x14ac:dyDescent="0.25">
      <c r="A7" s="49" t="s">
        <v>56</v>
      </c>
      <c r="B7" s="49"/>
      <c r="C7" s="49"/>
      <c r="D7" s="49"/>
      <c r="E7" s="49"/>
      <c r="F7" s="49"/>
      <c r="G7" s="49"/>
      <c r="I7" s="26"/>
    </row>
    <row r="8" spans="1:10" x14ac:dyDescent="0.25">
      <c r="A8" s="34" t="s">
        <v>0</v>
      </c>
      <c r="B8" s="38" t="s">
        <v>1</v>
      </c>
      <c r="C8" s="38" t="s">
        <v>2</v>
      </c>
      <c r="D8" s="38" t="s">
        <v>3</v>
      </c>
      <c r="E8" s="38" t="s">
        <v>4</v>
      </c>
      <c r="F8" s="38" t="s">
        <v>5</v>
      </c>
      <c r="G8" s="38" t="s">
        <v>6</v>
      </c>
      <c r="J8"/>
    </row>
    <row r="9" spans="1:10" ht="19.5" customHeight="1" x14ac:dyDescent="0.25">
      <c r="A9" s="34" t="s">
        <v>14</v>
      </c>
      <c r="B9" s="38" t="s">
        <v>39</v>
      </c>
      <c r="C9" s="38"/>
      <c r="D9" s="38"/>
      <c r="E9" s="38"/>
      <c r="F9" s="38"/>
      <c r="G9" s="38"/>
    </row>
    <row r="10" spans="1:10" x14ac:dyDescent="0.25">
      <c r="A10" s="34" t="s">
        <v>7</v>
      </c>
      <c r="B10" s="50" t="s">
        <v>18</v>
      </c>
      <c r="C10" s="43"/>
      <c r="D10" s="38"/>
      <c r="E10" s="38"/>
      <c r="F10" s="38"/>
      <c r="G10" s="43"/>
    </row>
    <row r="11" spans="1:10" x14ac:dyDescent="0.25">
      <c r="A11" s="8">
        <v>1.1000000000000001</v>
      </c>
      <c r="B11" s="39" t="s">
        <v>40</v>
      </c>
      <c r="C11" s="40">
        <f>42.5+188+140+140+90.33+120.18</f>
        <v>721.01</v>
      </c>
      <c r="D11" s="41" t="s">
        <v>13</v>
      </c>
      <c r="E11" s="40"/>
      <c r="F11" s="40"/>
      <c r="G11" s="51"/>
    </row>
    <row r="12" spans="1:10" x14ac:dyDescent="0.25">
      <c r="A12" s="8"/>
      <c r="B12" s="39"/>
      <c r="C12" s="40"/>
      <c r="D12" s="41"/>
      <c r="E12" s="40"/>
      <c r="F12" s="40"/>
      <c r="G12" s="51">
        <f>SUM(F11:F12)</f>
        <v>0</v>
      </c>
    </row>
    <row r="13" spans="1:10" x14ac:dyDescent="0.25">
      <c r="A13" s="34" t="s">
        <v>12</v>
      </c>
      <c r="B13" s="50" t="s">
        <v>33</v>
      </c>
      <c r="C13" s="43"/>
      <c r="D13" s="38"/>
      <c r="E13" s="38"/>
      <c r="F13" s="38"/>
      <c r="G13" s="43"/>
    </row>
    <row r="14" spans="1:10" x14ac:dyDescent="0.25">
      <c r="A14" s="8">
        <v>2.1</v>
      </c>
      <c r="B14" s="39" t="s">
        <v>41</v>
      </c>
      <c r="C14" s="40">
        <f>7.65+12.94+25.2+25.2+16.26+21.63</f>
        <v>108.88</v>
      </c>
      <c r="D14" s="41" t="s">
        <v>42</v>
      </c>
      <c r="E14" s="40"/>
      <c r="F14" s="40"/>
      <c r="G14" s="51"/>
    </row>
    <row r="15" spans="1:10" x14ac:dyDescent="0.25">
      <c r="A15" s="8">
        <v>2.2000000000000002</v>
      </c>
      <c r="B15" s="39" t="s">
        <v>43</v>
      </c>
      <c r="C15" s="40">
        <f>8.8+37.88+28.98+28.98+18.7+27.88</f>
        <v>151.22000000000003</v>
      </c>
      <c r="D15" s="41" t="s">
        <v>36</v>
      </c>
      <c r="E15" s="40"/>
      <c r="F15" s="40"/>
      <c r="G15" s="51"/>
    </row>
    <row r="16" spans="1:10" x14ac:dyDescent="0.25">
      <c r="A16" s="8"/>
      <c r="B16" s="39"/>
      <c r="C16" s="40"/>
      <c r="D16" s="41"/>
      <c r="E16" s="40"/>
      <c r="F16" s="40"/>
      <c r="G16" s="51">
        <f>SUM(F14:F16)</f>
        <v>0</v>
      </c>
    </row>
    <row r="17" spans="1:11" x14ac:dyDescent="0.25">
      <c r="A17" s="34" t="s">
        <v>35</v>
      </c>
      <c r="B17" s="50" t="s">
        <v>44</v>
      </c>
      <c r="C17" s="43"/>
      <c r="D17" s="38"/>
      <c r="E17" s="38"/>
      <c r="F17" s="38"/>
      <c r="G17" s="43"/>
    </row>
    <row r="18" spans="1:11" ht="31.5" x14ac:dyDescent="0.25">
      <c r="A18" s="8">
        <v>3.1</v>
      </c>
      <c r="B18" s="45" t="s">
        <v>45</v>
      </c>
      <c r="C18" s="40">
        <f>42.5+188+140+140+90.33+120.18</f>
        <v>721.01</v>
      </c>
      <c r="D18" s="41" t="s">
        <v>13</v>
      </c>
      <c r="E18" s="40"/>
      <c r="F18" s="40"/>
      <c r="G18" s="51"/>
      <c r="K18" s="42"/>
    </row>
    <row r="19" spans="1:11" x14ac:dyDescent="0.25">
      <c r="A19" s="8"/>
      <c r="B19" s="39"/>
      <c r="C19" s="40"/>
      <c r="D19" s="41"/>
      <c r="E19" s="40"/>
      <c r="F19" s="40"/>
      <c r="G19" s="51">
        <f>SUM(F18:F19)</f>
        <v>0</v>
      </c>
    </row>
    <row r="20" spans="1:11" x14ac:dyDescent="0.25">
      <c r="A20" s="8" t="s">
        <v>37</v>
      </c>
      <c r="B20" s="50" t="s">
        <v>46</v>
      </c>
      <c r="C20" s="40"/>
      <c r="D20" s="41"/>
      <c r="E20" s="40"/>
      <c r="F20" s="40"/>
      <c r="G20" s="52"/>
      <c r="K20" s="26"/>
    </row>
    <row r="21" spans="1:11" x14ac:dyDescent="0.25">
      <c r="A21" s="8">
        <v>4.0999999999999996</v>
      </c>
      <c r="B21" s="39" t="s">
        <v>47</v>
      </c>
      <c r="C21" s="40">
        <v>1</v>
      </c>
      <c r="D21" s="41" t="s">
        <v>20</v>
      </c>
      <c r="E21" s="40"/>
      <c r="F21" s="40"/>
      <c r="G21" s="51"/>
      <c r="K21" s="42"/>
    </row>
    <row r="22" spans="1:11" x14ac:dyDescent="0.25">
      <c r="A22" s="8">
        <v>4.2</v>
      </c>
      <c r="B22" s="39" t="s">
        <v>48</v>
      </c>
      <c r="C22" s="40">
        <v>1</v>
      </c>
      <c r="D22" s="41" t="s">
        <v>49</v>
      </c>
      <c r="E22" s="40"/>
      <c r="F22" s="40"/>
      <c r="G22" s="51"/>
    </row>
    <row r="23" spans="1:11" x14ac:dyDescent="0.25">
      <c r="A23" s="8"/>
      <c r="B23" s="39"/>
      <c r="C23" s="40"/>
      <c r="D23" s="41"/>
      <c r="E23" s="40"/>
      <c r="F23" s="40"/>
      <c r="G23" s="51">
        <f>SUM(F21:F23)</f>
        <v>0</v>
      </c>
    </row>
    <row r="24" spans="1:11" hidden="1" x14ac:dyDescent="0.25">
      <c r="A24" s="32" t="s">
        <v>21</v>
      </c>
      <c r="B24" s="31" t="s">
        <v>22</v>
      </c>
      <c r="C24" s="1"/>
      <c r="D24" s="1"/>
      <c r="E24" s="1"/>
      <c r="F24" s="1"/>
      <c r="G24" s="1"/>
    </row>
    <row r="25" spans="1:11" hidden="1" x14ac:dyDescent="0.25">
      <c r="A25" s="34" t="s">
        <v>7</v>
      </c>
      <c r="B25" s="33" t="s">
        <v>18</v>
      </c>
      <c r="C25" s="2"/>
      <c r="D25" s="1"/>
      <c r="E25" s="1"/>
      <c r="F25" s="1"/>
      <c r="G25" s="2"/>
    </row>
    <row r="26" spans="1:11" hidden="1" x14ac:dyDescent="0.25">
      <c r="A26" s="3">
        <v>1.1000000000000001</v>
      </c>
      <c r="B26" s="4"/>
      <c r="C26" s="5"/>
      <c r="D26" s="6"/>
      <c r="E26" s="5"/>
      <c r="F26" s="5"/>
      <c r="G26" s="7"/>
    </row>
    <row r="27" spans="1:11" hidden="1" x14ac:dyDescent="0.25">
      <c r="A27" s="3">
        <v>1.2</v>
      </c>
      <c r="B27" s="4"/>
      <c r="C27" s="5"/>
      <c r="D27" s="6"/>
      <c r="E27" s="5"/>
      <c r="F27" s="5"/>
      <c r="G27" s="7"/>
    </row>
    <row r="28" spans="1:11" hidden="1" x14ac:dyDescent="0.25">
      <c r="A28" s="3">
        <v>1.3</v>
      </c>
      <c r="B28" s="4"/>
      <c r="C28" s="5"/>
      <c r="D28" s="6"/>
      <c r="E28" s="5"/>
      <c r="F28" s="5"/>
      <c r="G28" s="7"/>
    </row>
    <row r="29" spans="1:11" hidden="1" x14ac:dyDescent="0.25">
      <c r="A29" s="8" t="s">
        <v>12</v>
      </c>
      <c r="B29" s="33" t="s">
        <v>19</v>
      </c>
      <c r="C29" s="5"/>
      <c r="D29" s="6"/>
      <c r="E29" s="5"/>
      <c r="F29" s="5"/>
      <c r="G29" s="7">
        <f>SUM(F26:F28)</f>
        <v>0</v>
      </c>
    </row>
    <row r="30" spans="1:11" hidden="1" x14ac:dyDescent="0.25">
      <c r="A30" s="3">
        <v>2.1</v>
      </c>
      <c r="B30" s="4"/>
      <c r="C30" s="5"/>
      <c r="D30" s="6"/>
      <c r="E30" s="5"/>
      <c r="F30" s="5"/>
      <c r="G30" s="7"/>
    </row>
    <row r="31" spans="1:11" hidden="1" x14ac:dyDescent="0.25">
      <c r="A31" s="3">
        <v>2.2000000000000002</v>
      </c>
      <c r="B31" s="4"/>
      <c r="C31" s="5"/>
      <c r="D31" s="6"/>
      <c r="E31" s="5"/>
      <c r="F31" s="5"/>
      <c r="G31" s="7"/>
    </row>
    <row r="32" spans="1:11" hidden="1" x14ac:dyDescent="0.25">
      <c r="A32" s="3">
        <v>2.2999999999999998</v>
      </c>
      <c r="B32" s="4"/>
      <c r="C32" s="5"/>
      <c r="D32" s="6"/>
      <c r="E32" s="5"/>
      <c r="F32" s="5"/>
      <c r="G32" s="7"/>
    </row>
    <row r="33" spans="1:10" hidden="1" x14ac:dyDescent="0.25">
      <c r="A33" s="3">
        <v>2.4</v>
      </c>
      <c r="B33" s="4"/>
      <c r="C33" s="5"/>
      <c r="D33" s="6"/>
      <c r="E33" s="5"/>
      <c r="F33" s="5"/>
      <c r="G33" s="7"/>
    </row>
    <row r="34" spans="1:10" hidden="1" x14ac:dyDescent="0.25">
      <c r="A34" s="3">
        <v>2.5</v>
      </c>
      <c r="B34" s="4"/>
      <c r="C34" s="5"/>
      <c r="D34" s="6"/>
      <c r="E34" s="5"/>
      <c r="F34" s="5"/>
      <c r="G34" s="7">
        <f>SUM(F30:F34)</f>
        <v>0</v>
      </c>
    </row>
    <row r="35" spans="1:10" x14ac:dyDescent="0.25">
      <c r="A35" s="9"/>
      <c r="B35" s="10"/>
      <c r="C35" s="35" t="s">
        <v>8</v>
      </c>
      <c r="D35" s="36"/>
      <c r="E35" s="36"/>
      <c r="F35" s="36"/>
      <c r="G35" s="37">
        <f>G23+G19+G16+G12</f>
        <v>0</v>
      </c>
    </row>
    <row r="36" spans="1:10" x14ac:dyDescent="0.25">
      <c r="A36" s="11"/>
      <c r="B36" s="12" t="s">
        <v>9</v>
      </c>
      <c r="C36" s="13"/>
      <c r="D36" s="14"/>
      <c r="E36" s="15"/>
      <c r="F36" s="16"/>
      <c r="G36" s="15"/>
    </row>
    <row r="37" spans="1:10" x14ac:dyDescent="0.25">
      <c r="A37" s="17" t="s">
        <v>10</v>
      </c>
      <c r="B37" s="11" t="s">
        <v>16</v>
      </c>
      <c r="C37" s="13"/>
      <c r="D37" s="18">
        <v>0.1</v>
      </c>
      <c r="E37" s="15"/>
      <c r="F37" s="16"/>
      <c r="G37" s="15">
        <f>G35*D37</f>
        <v>0</v>
      </c>
    </row>
    <row r="38" spans="1:10" x14ac:dyDescent="0.25">
      <c r="A38" s="17" t="s">
        <v>17</v>
      </c>
      <c r="B38" s="11" t="s">
        <v>24</v>
      </c>
      <c r="C38" s="13"/>
      <c r="D38" s="29">
        <v>0.04</v>
      </c>
      <c r="E38" s="15"/>
      <c r="F38" s="16"/>
      <c r="G38" s="15">
        <f>D38*G35</f>
        <v>0</v>
      </c>
    </row>
    <row r="39" spans="1:10" x14ac:dyDescent="0.25">
      <c r="A39" s="17" t="s">
        <v>23</v>
      </c>
      <c r="B39" s="11" t="s">
        <v>25</v>
      </c>
      <c r="C39" s="13"/>
      <c r="D39" s="29">
        <v>0.03</v>
      </c>
      <c r="E39" s="15"/>
      <c r="F39" s="16"/>
      <c r="G39" s="15">
        <f>D39*G35</f>
        <v>0</v>
      </c>
    </row>
    <row r="40" spans="1:10" x14ac:dyDescent="0.25">
      <c r="A40" s="17" t="s">
        <v>26</v>
      </c>
      <c r="B40" s="11" t="s">
        <v>27</v>
      </c>
      <c r="C40" s="13"/>
      <c r="D40" s="29">
        <v>0.03</v>
      </c>
      <c r="E40" s="15"/>
      <c r="F40" s="16"/>
      <c r="G40" s="15">
        <f>D40*G35</f>
        <v>0</v>
      </c>
    </row>
    <row r="41" spans="1:10" x14ac:dyDescent="0.25">
      <c r="A41" s="17" t="s">
        <v>28</v>
      </c>
      <c r="B41" s="11" t="s">
        <v>29</v>
      </c>
      <c r="C41" s="13"/>
      <c r="D41" s="29">
        <v>0.01</v>
      </c>
      <c r="E41" s="15"/>
      <c r="F41" s="16"/>
      <c r="G41" s="15">
        <f>D41*G35</f>
        <v>0</v>
      </c>
    </row>
    <row r="42" spans="1:10" x14ac:dyDescent="0.25">
      <c r="A42" s="17" t="s">
        <v>30</v>
      </c>
      <c r="B42" s="11" t="s">
        <v>52</v>
      </c>
      <c r="C42" s="13"/>
      <c r="D42" s="18">
        <v>0.18</v>
      </c>
      <c r="E42" s="15"/>
      <c r="F42" s="16"/>
      <c r="G42" s="15">
        <f>D42*G37</f>
        <v>0</v>
      </c>
    </row>
    <row r="43" spans="1:10" x14ac:dyDescent="0.25">
      <c r="A43" s="17" t="s">
        <v>15</v>
      </c>
      <c r="B43" s="11" t="s">
        <v>31</v>
      </c>
      <c r="C43" s="13"/>
      <c r="D43" s="29">
        <v>1E-3</v>
      </c>
      <c r="E43" s="15"/>
      <c r="F43" s="16"/>
      <c r="G43" s="15">
        <f>D43*G35</f>
        <v>0</v>
      </c>
    </row>
    <row r="44" spans="1:10" x14ac:dyDescent="0.25">
      <c r="A44" s="17" t="s">
        <v>50</v>
      </c>
      <c r="B44" s="11" t="s">
        <v>51</v>
      </c>
      <c r="C44" s="13"/>
      <c r="D44" s="29">
        <v>0.05</v>
      </c>
      <c r="E44" s="15"/>
      <c r="F44" s="16"/>
      <c r="G44" s="15">
        <f>D44*G35</f>
        <v>0</v>
      </c>
    </row>
    <row r="45" spans="1:10" x14ac:dyDescent="0.25">
      <c r="A45" s="17" t="s">
        <v>53</v>
      </c>
      <c r="B45" s="11" t="s">
        <v>54</v>
      </c>
      <c r="C45" s="13"/>
      <c r="D45" s="29">
        <v>0.03</v>
      </c>
      <c r="E45" s="15"/>
      <c r="F45" s="16"/>
      <c r="G45" s="15">
        <f>D45*G35</f>
        <v>0</v>
      </c>
    </row>
    <row r="46" spans="1:10" x14ac:dyDescent="0.25">
      <c r="C46" s="20" t="s">
        <v>11</v>
      </c>
      <c r="E46" s="20"/>
      <c r="G46" s="21">
        <f>SUM(G37:G45)</f>
        <v>0</v>
      </c>
    </row>
    <row r="47" spans="1:10" x14ac:dyDescent="0.25">
      <c r="A47" s="17"/>
      <c r="B47" s="22"/>
      <c r="E47" s="23"/>
      <c r="G47" s="24"/>
    </row>
    <row r="48" spans="1:10" x14ac:dyDescent="0.25">
      <c r="D48" s="25" t="s">
        <v>32</v>
      </c>
      <c r="F48" s="25"/>
      <c r="G48" s="21">
        <f>G46+G35</f>
        <v>0</v>
      </c>
      <c r="I48" s="46"/>
      <c r="J48" s="47"/>
    </row>
    <row r="49" spans="1:9" x14ac:dyDescent="0.25">
      <c r="I49" s="26"/>
    </row>
    <row r="50" spans="1:9" x14ac:dyDescent="0.25">
      <c r="D50" s="11"/>
      <c r="E50" s="11"/>
      <c r="F50" s="11"/>
      <c r="G50" s="26"/>
    </row>
    <row r="51" spans="1:9" x14ac:dyDescent="0.25">
      <c r="A51" s="25"/>
      <c r="C51" s="44"/>
      <c r="D51" s="30"/>
      <c r="E51" s="30"/>
      <c r="F51" s="30"/>
      <c r="G51" s="53"/>
      <c r="H51" s="30"/>
    </row>
    <row r="52" spans="1:9" x14ac:dyDescent="0.25">
      <c r="A52" s="25"/>
      <c r="C52" s="44" t="s">
        <v>34</v>
      </c>
      <c r="D52" s="30"/>
      <c r="E52" s="30"/>
      <c r="F52" s="30"/>
      <c r="G52" s="30"/>
      <c r="H52" s="30"/>
    </row>
  </sheetData>
  <mergeCells count="3">
    <mergeCell ref="A3:G3"/>
    <mergeCell ref="A7:G7"/>
    <mergeCell ref="I48:J48"/>
  </mergeCells>
  <pageMargins left="0.35433070866141736" right="0.19685039370078741" top="1.8897637795275593" bottom="1.1811023622047245" header="0" footer="0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 1</vt:lpstr>
      <vt:lpstr>FICHA 2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ENCAR. EST. Y PROYEC</dc:creator>
  <cp:lastModifiedBy>Stalin Ramirez</cp:lastModifiedBy>
  <cp:lastPrinted>2024-10-18T11:49:30Z</cp:lastPrinted>
  <dcterms:created xsi:type="dcterms:W3CDTF">2007-06-13T07:58:53Z</dcterms:created>
  <dcterms:modified xsi:type="dcterms:W3CDTF">2025-11-24T13:34:34Z</dcterms:modified>
</cp:coreProperties>
</file>